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revisions-fonctions-statistiques-3\"/>
    </mc:Choice>
  </mc:AlternateContent>
  <xr:revisionPtr revIDLastSave="0" documentId="8_{3133FDE2-F6BF-4F2D-864C-94443C8E9C6C}" xr6:coauthVersionLast="47" xr6:coauthVersionMax="47" xr10:uidLastSave="{00000000-0000-0000-0000-000000000000}"/>
  <bookViews>
    <workbookView xWindow="32340" yWindow="2070" windowWidth="17250" windowHeight="22725" xr2:uid="{C93CF01A-8E3D-4E20-8D77-F545C3936395}"/>
  </bookViews>
  <sheets>
    <sheet name="Solutio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<sst xmlns="http://schemas.openxmlformats.org/spreadsheetml/2006/main" count="64" uniqueCount="36">
  <si>
    <t>Numéro
d'ordre</t>
  </si>
  <si>
    <t>Date de la
commande</t>
  </si>
  <si>
    <t>Numéro de
commande</t>
  </si>
  <si>
    <t>Livrée en
totalité</t>
  </si>
  <si>
    <t>Livrée
partiellement</t>
  </si>
  <si>
    <t>Montant des
Livraisons</t>
  </si>
  <si>
    <t>Co1</t>
  </si>
  <si>
    <t>Co2</t>
  </si>
  <si>
    <t>Co3</t>
  </si>
  <si>
    <t>Co4</t>
  </si>
  <si>
    <t>Co5</t>
  </si>
  <si>
    <t>Co6</t>
  </si>
  <si>
    <t>Co7</t>
  </si>
  <si>
    <t>Co8</t>
  </si>
  <si>
    <t>Co9</t>
  </si>
  <si>
    <t>Co10</t>
  </si>
  <si>
    <t>Co11</t>
  </si>
  <si>
    <t>Co12</t>
  </si>
  <si>
    <t>Co13</t>
  </si>
  <si>
    <t>Co14</t>
  </si>
  <si>
    <t>Co15</t>
  </si>
  <si>
    <t>N</t>
  </si>
  <si>
    <t>OK</t>
  </si>
  <si>
    <t>EN ATTENTE</t>
  </si>
  <si>
    <t>Nombre total de commande</t>
  </si>
  <si>
    <t>Nombre de commande avec montant</t>
  </si>
  <si>
    <t>Nombre de commandes sans montant</t>
  </si>
  <si>
    <t>Moyenne des montants de livraison</t>
  </si>
  <si>
    <t>Valeur maxi</t>
  </si>
  <si>
    <t>Valeur Mini</t>
  </si>
  <si>
    <t>Nombre de commande supérieure à 10000€</t>
  </si>
  <si>
    <t>Total des commandes livrées en totalité</t>
  </si>
  <si>
    <t>Nombre de commandes non livrées</t>
  </si>
  <si>
    <t>Somme des montants non livrées</t>
  </si>
  <si>
    <t>Moyenne des montants commandes livrées en totalité</t>
  </si>
  <si>
    <t>Moyenne des montants commandes non livrées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</si>
</sst>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/>
    <xf numFmtId="0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4061-C528-4BB4-BF21-8985F628D62F}">
  <dimension ref="A2:F32"/>
  <sheetViews>
    <sheetView tabSelected="1" topLeftCell="A2" workbookViewId="0">
      <selection activeCell="M39" sqref="M39"/>
    </sheetView>
  </sheetViews>
  <sheetFormatPr baseColWidth="10" defaultRowHeight="15" x14ac:dyDescent="0.25"/>
  <cols>
    <col min="1" max="1" width="11.7109375" style="1" customWidth="1"/>
    <col min="2" max="2" width="22.140625" style="1" customWidth="1"/>
    <col min="3" max="3" width="17.7109375" style="1" customWidth="1"/>
    <col min="4" max="4" width="11.85546875" style="1" bestFit="1" customWidth="1"/>
    <col min="5" max="5" width="13.28515625" style="1" bestFit="1" customWidth="1"/>
    <col min="6" max="6" width="13.28515625" customWidth="1"/>
  </cols>
  <sheetData>
    <row r="2" spans="1:6" ht="4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x14ac:dyDescent="0.25">
      <c r="A3" s="2">
        <v>1</v>
      </c>
      <c r="B3" s="3">
        <v>44337</v>
      </c>
      <c r="C3" s="2" t="s">
        <v>6</v>
      </c>
      <c r="D3" s="2" t="s">
        <v>21</v>
      </c>
      <c r="E3" s="2" t="s">
        <v>21</v>
      </c>
      <c r="F3" s="4">
        <v>12000</v>
      </c>
    </row>
    <row r="4" spans="1:6" x14ac:dyDescent="0.25">
      <c r="A4" s="2">
        <v>2</v>
      </c>
      <c r="B4" s="3">
        <v>44344</v>
      </c>
      <c r="C4" s="2" t="s">
        <v>7</v>
      </c>
      <c r="D4" s="2" t="s">
        <v>22</v>
      </c>
      <c r="E4" s="2" t="s">
        <v>21</v>
      </c>
      <c r="F4" s="4">
        <v>5000</v>
      </c>
    </row>
    <row r="5" spans="1:6" x14ac:dyDescent="0.25">
      <c r="A5" s="2">
        <v>3</v>
      </c>
      <c r="B5" s="3">
        <v>44351</v>
      </c>
      <c r="C5" s="2" t="s">
        <v>8</v>
      </c>
      <c r="D5" s="2" t="s">
        <v>21</v>
      </c>
      <c r="E5" s="2" t="s">
        <v>22</v>
      </c>
      <c r="F5" s="4">
        <v>4000</v>
      </c>
    </row>
    <row r="6" spans="1:6" x14ac:dyDescent="0.25">
      <c r="A6" s="2">
        <v>4</v>
      </c>
      <c r="B6" s="3">
        <v>44358</v>
      </c>
      <c r="C6" s="2" t="s">
        <v>9</v>
      </c>
      <c r="D6" s="2" t="s">
        <v>22</v>
      </c>
      <c r="E6" s="2" t="s">
        <v>21</v>
      </c>
      <c r="F6" s="4">
        <v>10000</v>
      </c>
    </row>
    <row r="7" spans="1:6" x14ac:dyDescent="0.25">
      <c r="A7" s="2">
        <v>5</v>
      </c>
      <c r="B7" s="3">
        <v>44365</v>
      </c>
      <c r="C7" s="2" t="s">
        <v>10</v>
      </c>
      <c r="D7" s="2" t="s">
        <v>22</v>
      </c>
      <c r="E7" s="2" t="s">
        <v>21</v>
      </c>
      <c r="F7" s="5" t="s">
        <v>23</v>
      </c>
    </row>
    <row r="8" spans="1:6" x14ac:dyDescent="0.25">
      <c r="A8" s="2">
        <v>6</v>
      </c>
      <c r="B8" s="3">
        <v>44372</v>
      </c>
      <c r="C8" s="2" t="s">
        <v>11</v>
      </c>
      <c r="D8" s="2" t="s">
        <v>21</v>
      </c>
      <c r="E8" s="2" t="s">
        <v>22</v>
      </c>
      <c r="F8" s="4">
        <v>7000</v>
      </c>
    </row>
    <row r="9" spans="1:6" x14ac:dyDescent="0.25">
      <c r="A9" s="2">
        <v>7</v>
      </c>
      <c r="B9" s="3">
        <v>44379</v>
      </c>
      <c r="C9" s="2" t="s">
        <v>12</v>
      </c>
      <c r="D9" s="2" t="s">
        <v>22</v>
      </c>
      <c r="E9" s="2" t="s">
        <v>21</v>
      </c>
      <c r="F9" s="4">
        <v>8000</v>
      </c>
    </row>
    <row r="10" spans="1:6" x14ac:dyDescent="0.25">
      <c r="A10" s="2">
        <v>8</v>
      </c>
      <c r="B10" s="3">
        <v>44386</v>
      </c>
      <c r="C10" s="2" t="s">
        <v>13</v>
      </c>
      <c r="D10" s="2" t="s">
        <v>21</v>
      </c>
      <c r="E10" s="2" t="s">
        <v>21</v>
      </c>
      <c r="F10" s="4">
        <v>3000</v>
      </c>
    </row>
    <row r="11" spans="1:6" x14ac:dyDescent="0.25">
      <c r="A11" s="2">
        <v>9</v>
      </c>
      <c r="B11" s="3">
        <v>44393</v>
      </c>
      <c r="C11" s="2" t="s">
        <v>14</v>
      </c>
      <c r="D11" s="2" t="s">
        <v>22</v>
      </c>
      <c r="E11" s="2" t="s">
        <v>21</v>
      </c>
      <c r="F11" s="4">
        <v>42000</v>
      </c>
    </row>
    <row r="12" spans="1:6" x14ac:dyDescent="0.25">
      <c r="A12" s="2">
        <v>10</v>
      </c>
      <c r="B12" s="3">
        <v>44400</v>
      </c>
      <c r="C12" s="2" t="s">
        <v>15</v>
      </c>
      <c r="D12" s="2" t="s">
        <v>21</v>
      </c>
      <c r="E12" s="2" t="s">
        <v>22</v>
      </c>
      <c r="F12" s="4">
        <v>50000</v>
      </c>
    </row>
    <row r="13" spans="1:6" x14ac:dyDescent="0.25">
      <c r="A13" s="2">
        <v>11</v>
      </c>
      <c r="B13" s="3">
        <v>44407</v>
      </c>
      <c r="C13" s="2" t="s">
        <v>16</v>
      </c>
      <c r="D13" s="2" t="s">
        <v>22</v>
      </c>
      <c r="E13" s="2" t="s">
        <v>21</v>
      </c>
      <c r="F13" s="4">
        <v>12000</v>
      </c>
    </row>
    <row r="14" spans="1:6" x14ac:dyDescent="0.25">
      <c r="A14" s="2">
        <v>12</v>
      </c>
      <c r="B14" s="3">
        <v>44414</v>
      </c>
      <c r="C14" s="2" t="s">
        <v>17</v>
      </c>
      <c r="D14" s="2" t="s">
        <v>21</v>
      </c>
      <c r="E14" s="2" t="s">
        <v>22</v>
      </c>
      <c r="F14" s="4">
        <v>6000</v>
      </c>
    </row>
    <row r="15" spans="1:6" x14ac:dyDescent="0.25">
      <c r="A15" s="2">
        <v>13</v>
      </c>
      <c r="B15" s="3">
        <v>44421</v>
      </c>
      <c r="C15" s="2" t="s">
        <v>18</v>
      </c>
      <c r="D15" s="2" t="s">
        <v>21</v>
      </c>
      <c r="E15" s="2" t="s">
        <v>21</v>
      </c>
      <c r="F15" s="4"/>
    </row>
    <row r="16" spans="1:6" x14ac:dyDescent="0.25">
      <c r="A16" s="2">
        <v>14</v>
      </c>
      <c r="B16" s="3">
        <v>44428</v>
      </c>
      <c r="C16" s="2" t="s">
        <v>19</v>
      </c>
      <c r="D16" s="2" t="s">
        <v>21</v>
      </c>
      <c r="E16" s="2" t="s">
        <v>22</v>
      </c>
      <c r="F16" s="4">
        <v>9000</v>
      </c>
    </row>
    <row r="17" spans="1:6" x14ac:dyDescent="0.25">
      <c r="A17" s="2">
        <v>15</v>
      </c>
      <c r="B17" s="3">
        <v>44435</v>
      </c>
      <c r="C17" s="2" t="s">
        <v>20</v>
      </c>
      <c r="D17" s="2" t="s">
        <v>21</v>
      </c>
      <c r="E17" s="2" t="s">
        <v>21</v>
      </c>
      <c r="F17" s="4">
        <v>2300</v>
      </c>
    </row>
    <row r="21" spans="1:6" x14ac:dyDescent="0.25">
      <c r="A21" s="6" t="s">
        <v>24</v>
      </c>
      <c r="B21" s="6"/>
      <c r="C21" s="6"/>
      <c r="D21" s="8">
        <f>COUNTA(D3:D17)</f>
        <v>15</v>
      </c>
    </row>
    <row r="22" spans="1:6" x14ac:dyDescent="0.25">
      <c r="A22" s="6" t="s">
        <v>25</v>
      </c>
      <c r="B22" s="6"/>
      <c r="C22" s="6"/>
      <c r="D22" s="8">
        <f>COUNT(F3:F17)</f>
        <v>13</v>
      </c>
    </row>
    <row r="23" spans="1:6" x14ac:dyDescent="0.25">
      <c r="A23" s="6" t="s">
        <v>26</v>
      </c>
      <c r="B23" s="6"/>
      <c r="C23" s="6"/>
      <c r="D23" s="8">
        <f>COUNTBLANK(F3:F17)</f>
        <v>1</v>
      </c>
    </row>
    <row r="24" spans="1:6" x14ac:dyDescent="0.25">
      <c r="A24" s="6" t="s">
        <v>27</v>
      </c>
      <c r="B24" s="6"/>
      <c r="C24" s="6"/>
      <c r="D24" s="9">
        <f>AVERAGE(F3:F17)</f>
        <v>13100</v>
      </c>
    </row>
    <row r="25" spans="1:6" x14ac:dyDescent="0.25">
      <c r="A25" s="6" t="s">
        <v>28</v>
      </c>
      <c r="B25" s="6"/>
      <c r="C25" s="6"/>
      <c r="D25" s="9">
        <f>MAX(F3:F17)</f>
        <v>50000</v>
      </c>
    </row>
    <row r="26" spans="1:6" x14ac:dyDescent="0.25">
      <c r="A26" s="6" t="s">
        <v>29</v>
      </c>
      <c r="B26" s="6"/>
      <c r="C26" s="6"/>
      <c r="D26" s="9">
        <f>MIN(F3:F17)</f>
        <v>2300</v>
      </c>
    </row>
    <row r="27" spans="1:6" x14ac:dyDescent="0.25">
      <c r="A27" s="6" t="s">
        <v>30</v>
      </c>
      <c r="B27" s="6"/>
      <c r="C27" s="6"/>
      <c r="D27" s="8">
        <f>COUNTIF(F3:F17,"&gt;10000")</f>
        <v>4</v>
      </c>
    </row>
    <row r="28" spans="1:6" x14ac:dyDescent="0.25">
      <c r="A28" s="6" t="s">
        <v>31</v>
      </c>
      <c r="B28" s="6"/>
      <c r="C28" s="6"/>
      <c r="D28" s="10">
        <f>SUMIF(D3:D17,"OK",F3:F17)</f>
        <v>77000</v>
      </c>
    </row>
    <row r="29" spans="1:6" x14ac:dyDescent="0.25">
      <c r="A29" s="6" t="s">
        <v>32</v>
      </c>
      <c r="B29" s="6"/>
      <c r="C29" s="6"/>
      <c r="D29" s="8">
        <f>COUNTIFS(D3:D17,"N",E3:E17,"N")</f>
        <v>4</v>
      </c>
    </row>
    <row r="30" spans="1:6" x14ac:dyDescent="0.25">
      <c r="A30" s="6" t="s">
        <v>33</v>
      </c>
      <c r="B30" s="6"/>
      <c r="C30" s="6"/>
      <c r="D30" s="10">
        <f>AVERAGEIFS(F3:F17,D3:D17,"N",E3:E17,"N")</f>
        <v>5766.666666666667</v>
      </c>
    </row>
    <row r="31" spans="1:6" x14ac:dyDescent="0.25">
      <c r="A31" s="6" t="s">
        <v>34</v>
      </c>
      <c r="B31" s="6"/>
      <c r="C31" s="6"/>
      <c r="D31" s="10">
        <f>AVERAGEIF(D3:D17,"OK",F3:F17)</f>
        <v>15400</v>
      </c>
    </row>
    <row r="32" spans="1:6" x14ac:dyDescent="0.25">
      <c r="A32" s="6" t="s">
        <v>35</v>
      </c>
      <c r="B32" s="6"/>
      <c r="C32" s="6"/>
      <c r="D32" s="10">
        <f>AVERAGEIFS(F3:F17,D3:D17,"N",E3:E17,"N")</f>
        <v>5766.666666666667</v>
      </c>
    </row>
  </sheetData>
  <mergeCells count="12"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2021-12-21T16:03:25Z</dcterms:created>
  <dcterms:modified xsi:type="dcterms:W3CDTF">2021-12-21T17:41:04Z</dcterms:modified>
</cp:coreProperties>
</file>